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'3'!$A$1:$G$97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<sst xmlns="http://schemas.openxmlformats.org/spreadsheetml/2006/main" count="452" uniqueCount="181">
  <si>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</si>
  <si>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</si>
  <si>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</si>
  <si>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</si>
  <si>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</si>
  <si>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</si>
  <si>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</si>
  <si>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</si>
  <si>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</si>
  <si>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</si>
  <si>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</si>
  <si>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</si>
  <si>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</si>
  <si>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</si>
  <si>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</si>
  <si>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</si>
  <si>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</si>
  <si>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</si>
  <si>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</si>
  <si>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</si>
  <si>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</si>
  <si>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</si>
  <si>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</si>
  <si>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</si>
  <si>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</si>
  <si>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</si>
  <si>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</si>
  <si>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</si>
  <si>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</si>
  <si>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</si>
  <si>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</si>
  <si>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</si>
  <si>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</si>
  <si>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</si>
  <si>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</si>
  <si>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</si>
  <si>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</si>
  <si>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</si>
  <si>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</si>
  <si>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</si>
  <si>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</si>
  <si>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</si>
  <si>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</si>
  <si>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</si>
  <si>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</si>
  <si>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</si>
  <si>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</si>
  <si>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</si>
  <si>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</si>
  <si>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</si>
  <si>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</si>
  <si>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</si>
  <si>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</si>
  <si>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</si>
  <si>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</si>
  <si>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</si>
  <si>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</si>
  <si>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</si>
  <si>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</si>
  <si>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</si>
  <si>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</si>
  <si>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</si>
  <si>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</si>
  <si>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</si>
  <si>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</si>
  <si>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</si>
  <si>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</si>
  <si>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</si>
  <si>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</si>
  <si>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</si>
  <si>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</si>
  <si>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</si>
  <si>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</si>
  <si>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</si>
  <si>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</si>
  <si>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</si>
  <si>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</si>
  <si>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</si>
  <si>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</si>
  <si>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</si>
  <si>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</si>
  <si>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</si>
  <si>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</si>
  <si>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</si>
  <si>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</si>
  <si>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</si>
  <si>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</si>
  <si>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</si>
  <si>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</si>
  <si>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</si>
  <si>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</si>
  <si>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</si>
  <si>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</si>
  <si>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</si>
  <si>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</si>
  <si>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</si>
  <si>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</si>
  <si>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</si>
  <si>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</si>
  <si>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</si>
  <si>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</si>
  <si>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</si>
  <si>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</si>
  <si>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</si>
  <si>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</si>
  <si>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</si>
  <si>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</si>
  <si>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</si>
  <si>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</si>
  <si>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</si>
  <si>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</si>
  <si>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</si>
  <si>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</si>
  <si>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</si>
  <si>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</si>
  <si>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</si>
  <si>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</si>
  <si>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</si>
  <si>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</si>
  <si>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</si>
  <si>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</si>
  <si>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</si>
  <si>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</si>
  <si>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</si>
  <si>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</si>
  <si>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</si>
  <si>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</si>
  <si>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</si>
  <si>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</si>
  <si>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</si>
  <si>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</si>
  <si>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</si>
  <si>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</si>
  <si>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</si>
  <si>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</si>
  <si>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</si>
  <si>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</si>
  <si>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</si>
  <si>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</si>
  <si>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</si>
  <si>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</si>
  <si>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</si>
  <si>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</si>
  <si>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</si>
  <si>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</si>
  <si>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</si>
  <si>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</si>
  <si>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</si>
  <si>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</si>
  <si>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</si>
  <si>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</si>
  <si>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</si>
  <si>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</si>
  <si>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</si>
  <si>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</si>
  <si>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</si>
  <si>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</si>
  <si>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</si>
  <si>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</si>
  <si>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</si>
  <si>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</si>
  <si>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</si>
  <si>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</si>
  <si>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</si>
  <si>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</si>
  <si>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</si>
  <si>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</si>
  <si>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</si>
  <si>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</si>
  <si>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r>
      <t>Mineraliniai ištekliai ir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kitas ilgalaikis turtas</t>
    </r>
  </si>
  <si>
    <t>Mineraliniai ištekliai ir kitas ilgalaikis turtas</t>
  </si>
  <si>
    <t>Šakių rajono Lukšių Vinco Grybo gimnazija</t>
  </si>
  <si>
    <t>190821478 A.Tatarės 37, Lukšiai</t>
  </si>
  <si>
    <t>Gimnazijos direktorė</t>
  </si>
  <si>
    <t>Nijolė Šapolienė</t>
  </si>
  <si>
    <t>PAGAL 2013 M.09-30. DUOMENIS</t>
  </si>
  <si>
    <t>2013-10-10 Nr.131</t>
  </si>
  <si>
    <t>LUKŠIŲ VINCO GRYBO GIMNAZIJA 190821478</t>
  </si>
  <si>
    <t>Pateikimo valiuta ir tikslumas: euraisarba tūkstančiais eurų</t>
  </si>
  <si>
    <t>PAGAL 2023 M 03-31  D. DUOMENIS</t>
  </si>
  <si>
    <t>2023-04-13 Nr. 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</si>
</sst>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 quotePrefix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9" fontId="2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9">
      <selection activeCell="E31" sqref="E31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4" customWidth="1"/>
    <col min="5" max="6" width="11.8515625" style="7" customWidth="1"/>
    <col min="7" max="16384" width="9.140625" style="7" customWidth="1"/>
  </cols>
  <sheetData>
    <row r="1" spans="1:6" ht="12.75">
      <c r="A1" s="123"/>
      <c r="B1" s="114"/>
      <c r="C1" s="114"/>
      <c r="D1" s="124"/>
      <c r="E1" s="123"/>
      <c r="F1" s="123"/>
    </row>
    <row r="2" spans="1:6" ht="12.75">
      <c r="A2" s="123"/>
      <c r="B2" s="114"/>
      <c r="C2" s="114"/>
      <c r="D2" s="154" t="s">
        <v>100</v>
      </c>
      <c r="E2" s="155"/>
      <c r="F2" s="155"/>
    </row>
    <row r="3" spans="4:6" ht="12.75">
      <c r="D3" s="154" t="s">
        <v>103</v>
      </c>
      <c r="E3" s="143"/>
      <c r="F3" s="143"/>
    </row>
    <row r="5" spans="1:6" ht="12.75">
      <c r="A5" s="152" t="s">
        <v>102</v>
      </c>
      <c r="B5" s="143"/>
      <c r="C5" s="143"/>
      <c r="D5" s="143"/>
      <c r="E5" s="143"/>
      <c r="F5" s="143"/>
    </row>
    <row r="6" spans="1:6" ht="12.75">
      <c r="A6" s="141" t="s">
        <v>171</v>
      </c>
      <c r="B6" s="143"/>
      <c r="C6" s="143"/>
      <c r="D6" s="143"/>
      <c r="E6" s="143"/>
      <c r="F6" s="143"/>
    </row>
    <row r="7" spans="1:6" ht="12.75">
      <c r="A7" s="141" t="s">
        <v>121</v>
      </c>
      <c r="B7" s="143"/>
      <c r="C7" s="143"/>
      <c r="D7" s="143"/>
      <c r="E7" s="143"/>
      <c r="F7" s="143"/>
    </row>
    <row r="8" spans="1:4" ht="12.75">
      <c r="A8" s="156"/>
      <c r="B8" s="143"/>
      <c r="C8" s="143"/>
      <c r="D8" s="143"/>
    </row>
    <row r="9" spans="1:6" ht="12.75" customHeight="1">
      <c r="A9" s="141" t="s">
        <v>172</v>
      </c>
      <c r="B9" s="143"/>
      <c r="C9" s="143"/>
      <c r="D9" s="143"/>
      <c r="E9" s="143"/>
      <c r="F9" s="143"/>
    </row>
    <row r="10" spans="1:6" ht="12.75">
      <c r="A10" s="141" t="s">
        <v>153</v>
      </c>
      <c r="B10" s="142"/>
      <c r="C10" s="142"/>
      <c r="D10" s="142"/>
      <c r="E10" s="142"/>
      <c r="F10" s="142"/>
    </row>
    <row r="11" spans="1:6" ht="12.75">
      <c r="A11" s="142"/>
      <c r="B11" s="142"/>
      <c r="C11" s="142"/>
      <c r="D11" s="142"/>
      <c r="E11" s="142"/>
      <c r="F11" s="142"/>
    </row>
    <row r="12" spans="1:4" ht="12.75">
      <c r="A12" s="156"/>
      <c r="B12" s="143"/>
      <c r="C12" s="143"/>
      <c r="D12" s="143"/>
    </row>
    <row r="13" spans="1:6" ht="12.75">
      <c r="A13" s="152" t="s">
        <v>1</v>
      </c>
      <c r="B13" s="153"/>
      <c r="C13" s="153"/>
      <c r="D13" s="153"/>
      <c r="E13" s="153"/>
      <c r="F13" s="153"/>
    </row>
    <row r="14" spans="1:6" ht="12.75">
      <c r="A14" s="152" t="s">
        <v>175</v>
      </c>
      <c r="B14" s="153"/>
      <c r="C14" s="153"/>
      <c r="D14" s="153"/>
      <c r="E14" s="153"/>
      <c r="F14" s="153"/>
    </row>
    <row r="15" s="98" customFormat="1" ht="12.75"/>
    <row r="16" spans="1:6" ht="12.75">
      <c r="A16" s="141" t="s">
        <v>176</v>
      </c>
      <c r="B16" s="143"/>
      <c r="C16" s="143"/>
      <c r="D16" s="143"/>
      <c r="E16" s="143"/>
      <c r="F16" s="143"/>
    </row>
    <row r="17" spans="1:6" ht="12.75">
      <c r="A17" s="141" t="s">
        <v>4</v>
      </c>
      <c r="B17" s="143"/>
      <c r="C17" s="143"/>
      <c r="D17" s="143"/>
      <c r="E17" s="143"/>
      <c r="F17" s="143"/>
    </row>
    <row r="18" spans="1:6" ht="12.75" customHeight="1">
      <c r="A18" s="97"/>
      <c r="B18" s="98"/>
      <c r="C18" s="151" t="s">
        <v>160</v>
      </c>
      <c r="D18" s="151"/>
      <c r="E18" s="151"/>
      <c r="F18" s="151"/>
    </row>
    <row r="19" spans="1:6" ht="67.5" customHeight="1">
      <c r="A19" s="3" t="s">
        <v>5</v>
      </c>
      <c r="B19" s="147" t="s">
        <v>6</v>
      </c>
      <c r="C19" s="148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>
        <f>SUM(E21:E24)</f>
        <v>3752821</v>
      </c>
      <c r="F20" s="85">
        <f>SUM(F21:F24)</f>
        <v>3874048</v>
      </c>
    </row>
    <row r="21" spans="1:6" s="86" customFormat="1" ht="12.75" customHeight="1">
      <c r="A21" s="80" t="s">
        <v>12</v>
      </c>
      <c r="B21" s="6" t="s">
        <v>104</v>
      </c>
      <c r="C21" s="5"/>
      <c r="D21" s="5">
        <v>1</v>
      </c>
      <c r="E21" s="85">
        <v>5624</v>
      </c>
      <c r="F21" s="85">
        <v>254</v>
      </c>
    </row>
    <row r="22" spans="1:6" s="86" customFormat="1" ht="12.75" customHeight="1">
      <c r="A22" s="80" t="s">
        <v>19</v>
      </c>
      <c r="B22" s="6" t="s">
        <v>20</v>
      </c>
      <c r="C22" s="5"/>
      <c r="D22" s="5">
        <v>2</v>
      </c>
      <c r="E22" s="85">
        <v>3747197</v>
      </c>
      <c r="F22" s="85">
        <v>3873794</v>
      </c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32" customFormat="1" ht="12.75" customHeight="1">
      <c r="A24" s="80" t="s">
        <v>48</v>
      </c>
      <c r="B24" s="6" t="s">
        <v>169</v>
      </c>
      <c r="C24" s="5"/>
      <c r="D24" s="104"/>
      <c r="E24" s="85"/>
      <c r="F24" s="85"/>
    </row>
    <row r="25" spans="1:6" s="86" customFormat="1" ht="12.75" customHeight="1">
      <c r="A25" s="3" t="s">
        <v>49</v>
      </c>
      <c r="B25" s="92" t="s">
        <v>165</v>
      </c>
      <c r="C25" s="93"/>
      <c r="D25" s="105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>
        <f>SUM(E27,E31,E39,E30)</f>
        <v>264106</v>
      </c>
      <c r="F26" s="85">
        <f>SUM(F27,F31,F39)</f>
        <v>166043</v>
      </c>
    </row>
    <row r="27" spans="1:6" s="86" customFormat="1" ht="12.75" customHeight="1">
      <c r="A27" s="80" t="s">
        <v>12</v>
      </c>
      <c r="B27" s="6" t="s">
        <v>52</v>
      </c>
      <c r="C27" s="5"/>
      <c r="D27" s="5">
        <v>3</v>
      </c>
      <c r="E27" s="85">
        <v>11013</v>
      </c>
      <c r="F27" s="85">
        <v>20260</v>
      </c>
    </row>
    <row r="28" spans="1:6" s="86" customFormat="1" ht="15.75" customHeight="1">
      <c r="A28" s="36" t="s">
        <v>13</v>
      </c>
      <c r="B28" s="10"/>
      <c r="C28" s="68" t="s">
        <v>167</v>
      </c>
      <c r="D28" s="133"/>
      <c r="E28" s="85">
        <v>11013</v>
      </c>
      <c r="F28" s="85">
        <v>20260</v>
      </c>
    </row>
    <row r="29" spans="1:6" s="86" customFormat="1" ht="12.75" customHeight="1">
      <c r="A29" s="36" t="s">
        <v>15</v>
      </c>
      <c r="B29" s="10"/>
      <c r="C29" s="68" t="s">
        <v>168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>
        <v>332</v>
      </c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>
        <f>SUM(E32:E37)</f>
        <v>191131</v>
      </c>
      <c r="F31" s="85">
        <v>145025</v>
      </c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6"/>
      <c r="E33" s="85"/>
      <c r="F33" s="85"/>
    </row>
    <row r="34" spans="1:6" s="86" customFormat="1" ht="12.75" customHeight="1">
      <c r="A34" s="25" t="s">
        <v>43</v>
      </c>
      <c r="B34" s="74"/>
      <c r="C34" s="107" t="s">
        <v>55</v>
      </c>
      <c r="D34" s="106"/>
      <c r="E34" s="85"/>
      <c r="F34" s="85"/>
    </row>
    <row r="35" spans="1:6" s="86" customFormat="1" ht="12.75" customHeight="1">
      <c r="A35" s="25" t="s">
        <v>44</v>
      </c>
      <c r="B35" s="74"/>
      <c r="C35" s="107" t="s">
        <v>94</v>
      </c>
      <c r="D35" s="135">
        <v>4</v>
      </c>
      <c r="E35" s="85">
        <v>11444</v>
      </c>
      <c r="F35" s="85">
        <v>2402</v>
      </c>
    </row>
    <row r="36" spans="1:6" s="86" customFormat="1" ht="12.75" customHeight="1">
      <c r="A36" s="25" t="s">
        <v>45</v>
      </c>
      <c r="B36" s="74"/>
      <c r="C36" s="107" t="s">
        <v>88</v>
      </c>
      <c r="D36" s="136">
        <v>5</v>
      </c>
      <c r="E36" s="85">
        <v>179687</v>
      </c>
      <c r="F36" s="85">
        <v>142622</v>
      </c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9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>
        <v>6</v>
      </c>
      <c r="E39" s="85">
        <v>61630</v>
      </c>
      <c r="F39" s="85">
        <v>758</v>
      </c>
    </row>
    <row r="40" spans="1:6" s="86" customFormat="1" ht="12.75" customHeight="1">
      <c r="A40" s="80"/>
      <c r="B40" s="6" t="s">
        <v>60</v>
      </c>
      <c r="C40" s="84"/>
      <c r="D40" s="5"/>
      <c r="E40" s="85">
        <f>SUM(E20,E27,E31,E39,E30)</f>
        <v>4016927</v>
      </c>
      <c r="F40" s="85">
        <f>SUM(F20,F27,F31,F39)</f>
        <v>4040091</v>
      </c>
    </row>
    <row r="41" spans="1:6" s="86" customFormat="1" ht="12.75" customHeight="1">
      <c r="A41" s="3" t="s">
        <v>61</v>
      </c>
      <c r="B41" s="110" t="s">
        <v>62</v>
      </c>
      <c r="C41" s="111"/>
      <c r="D41" s="5"/>
      <c r="E41" s="85">
        <f>SUM(E42:E45)</f>
        <v>3802382</v>
      </c>
      <c r="F41" s="85">
        <f>SUM(F42:F45)</f>
        <v>3856258</v>
      </c>
    </row>
    <row r="42" spans="1:6" s="86" customFormat="1" ht="12.75" customHeight="1">
      <c r="A42" s="80" t="s">
        <v>12</v>
      </c>
      <c r="B42" s="6" t="s">
        <v>63</v>
      </c>
      <c r="C42" s="5"/>
      <c r="D42" s="5">
        <v>7</v>
      </c>
      <c r="E42" s="85">
        <v>116603</v>
      </c>
      <c r="F42" s="85">
        <v>128338</v>
      </c>
    </row>
    <row r="43" spans="1:6" s="86" customFormat="1" ht="12.75" customHeight="1">
      <c r="A43" s="80" t="s">
        <v>19</v>
      </c>
      <c r="B43" s="6" t="s">
        <v>64</v>
      </c>
      <c r="C43" s="5"/>
      <c r="D43" s="5">
        <v>8</v>
      </c>
      <c r="E43" s="85">
        <v>3579866</v>
      </c>
      <c r="F43" s="85">
        <v>3617623</v>
      </c>
    </row>
    <row r="44" spans="1:6" s="86" customFormat="1" ht="12.75" customHeight="1">
      <c r="A44" s="80" t="s">
        <v>39</v>
      </c>
      <c r="B44" s="6" t="s">
        <v>116</v>
      </c>
      <c r="C44" s="5"/>
      <c r="D44" s="5">
        <v>9</v>
      </c>
      <c r="E44" s="85">
        <v>103180</v>
      </c>
      <c r="F44" s="85">
        <v>109539</v>
      </c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>
        <v>2733</v>
      </c>
      <c r="F45" s="85">
        <v>758</v>
      </c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>
        <f>SUM(E47,E51)</f>
        <v>199508</v>
      </c>
      <c r="F46" s="85">
        <f>SUM(F47,F51)</f>
        <v>183833</v>
      </c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8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2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>
        <v>10</v>
      </c>
      <c r="E51" s="85">
        <f>SUM(E52:E62)</f>
        <v>199508</v>
      </c>
      <c r="F51" s="85">
        <f>SUM(F52:F62)</f>
        <v>183833</v>
      </c>
    </row>
    <row r="52" spans="1:6" s="86" customFormat="1" ht="12.75" customHeight="1">
      <c r="A52" s="25" t="s">
        <v>21</v>
      </c>
      <c r="B52" s="40"/>
      <c r="C52" s="42" t="s">
        <v>109</v>
      </c>
      <c r="D52" s="108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8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8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8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8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8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8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8"/>
      <c r="E59" s="85"/>
      <c r="F59" s="85"/>
    </row>
    <row r="60" spans="1:6" s="86" customFormat="1" ht="12.75" customHeight="1">
      <c r="A60" s="25" t="s">
        <v>158</v>
      </c>
      <c r="B60" s="40"/>
      <c r="C60" s="42" t="s">
        <v>75</v>
      </c>
      <c r="D60" s="108"/>
      <c r="E60" s="85">
        <v>27500</v>
      </c>
      <c r="F60" s="85">
        <v>28844</v>
      </c>
    </row>
    <row r="61" spans="1:6" s="86" customFormat="1" ht="12.75" customHeight="1">
      <c r="A61" s="25" t="s">
        <v>38</v>
      </c>
      <c r="B61" s="40"/>
      <c r="C61" s="42" t="s">
        <v>96</v>
      </c>
      <c r="D61" s="108"/>
      <c r="E61" s="85"/>
      <c r="F61" s="85">
        <v>113778</v>
      </c>
    </row>
    <row r="62" spans="1:6" s="86" customFormat="1" ht="12.75" customHeight="1">
      <c r="A62" s="25" t="s">
        <v>161</v>
      </c>
      <c r="B62" s="40"/>
      <c r="C62" s="42" t="s">
        <v>77</v>
      </c>
      <c r="D62" s="112"/>
      <c r="E62" s="85">
        <v>172008</v>
      </c>
      <c r="F62" s="85">
        <v>41211</v>
      </c>
    </row>
    <row r="63" spans="1:6" s="86" customFormat="1" ht="12.75" customHeight="1">
      <c r="A63" s="3" t="s">
        <v>78</v>
      </c>
      <c r="B63" s="110" t="s">
        <v>79</v>
      </c>
      <c r="C63" s="111"/>
      <c r="D63" s="104"/>
      <c r="E63" s="85">
        <v>15834</v>
      </c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>
        <v>15834</v>
      </c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>
        <v>15834</v>
      </c>
      <c r="F68" s="85"/>
    </row>
    <row r="69" spans="1:6" s="86" customFormat="1" ht="24.75" customHeight="1">
      <c r="A69" s="3"/>
      <c r="B69" s="149" t="s">
        <v>84</v>
      </c>
      <c r="C69" s="150"/>
      <c r="D69" s="5"/>
      <c r="E69" s="85">
        <f>SUM(E41,E51,E63)</f>
        <v>4017724</v>
      </c>
      <c r="F69" s="85">
        <f>SUM(F41,F51)</f>
        <v>4040091</v>
      </c>
    </row>
    <row r="70" spans="1:6" s="86" customFormat="1" ht="12.75">
      <c r="A70" s="113"/>
      <c r="B70" s="88"/>
      <c r="C70" s="88"/>
      <c r="D70" s="88"/>
      <c r="E70" s="114"/>
      <c r="F70" s="114"/>
    </row>
    <row r="71" spans="1:6" s="114" customFormat="1" ht="12.75">
      <c r="A71" s="145" t="s">
        <v>173</v>
      </c>
      <c r="B71" s="145"/>
      <c r="C71" s="145"/>
      <c r="D71" s="145"/>
      <c r="E71" s="144" t="s">
        <v>174</v>
      </c>
      <c r="F71" s="144"/>
    </row>
    <row r="72" spans="1:6" s="86" customFormat="1" ht="12.75" customHeight="1">
      <c r="A72" s="146" t="s">
        <v>157</v>
      </c>
      <c r="B72" s="146"/>
      <c r="C72" s="146"/>
      <c r="D72" s="146"/>
      <c r="E72" s="141" t="s">
        <v>126</v>
      </c>
      <c r="F72" s="141"/>
    </row>
    <row r="73" s="86" customFormat="1" ht="12.75">
      <c r="D73" s="114"/>
    </row>
    <row r="74" s="86" customFormat="1" ht="12.75">
      <c r="D74" s="114"/>
    </row>
    <row r="75" s="86" customFormat="1" ht="12.75">
      <c r="D75" s="114"/>
    </row>
    <row r="76" s="86" customFormat="1" ht="12.75">
      <c r="D76" s="114"/>
    </row>
    <row r="77" s="86" customFormat="1" ht="12.75">
      <c r="D77" s="114"/>
    </row>
    <row r="78" s="86" customFormat="1" ht="12.75">
      <c r="D78" s="114"/>
    </row>
    <row r="79" s="86" customFormat="1" ht="12.75">
      <c r="D79" s="114"/>
    </row>
    <row r="80" s="86" customFormat="1" ht="12.75">
      <c r="D80" s="114"/>
    </row>
    <row r="81" s="86" customFormat="1" ht="12.75">
      <c r="D81" s="114"/>
    </row>
    <row r="82" s="86" customFormat="1" ht="12.75">
      <c r="D82" s="114"/>
    </row>
    <row r="83" s="86" customFormat="1" ht="12.75">
      <c r="D83" s="114"/>
    </row>
    <row r="84" s="86" customFormat="1" ht="12.75">
      <c r="D84" s="114"/>
    </row>
    <row r="85" s="86" customFormat="1" ht="12.75">
      <c r="D85" s="114"/>
    </row>
    <row r="86" s="86" customFormat="1" ht="12.75">
      <c r="D86" s="114"/>
    </row>
    <row r="87" s="86" customFormat="1" ht="12.75">
      <c r="D87" s="114"/>
    </row>
    <row r="88" s="86" customFormat="1" ht="12.75">
      <c r="D88" s="114"/>
    </row>
    <row r="89" s="86" customFormat="1" ht="12.75">
      <c r="D89" s="114"/>
    </row>
    <row r="90" s="86" customFormat="1" ht="12.75">
      <c r="D90" s="114"/>
    </row>
    <row r="91" s="86" customFormat="1" ht="12.75">
      <c r="D91" s="114"/>
    </row>
    <row r="92" s="86" customFormat="1" ht="12.75">
      <c r="D92" s="114"/>
    </row>
    <row r="93" s="86" customFormat="1" ht="12.75">
      <c r="D93" s="114"/>
    </row>
    <row r="94" s="86" customFormat="1" ht="12.75">
      <c r="D94" s="114"/>
    </row>
    <row r="95" s="86" customFormat="1" ht="12.75">
      <c r="D95" s="114"/>
    </row>
  </sheetData>
  <sheetProtection/>
  <mergeCells count="20">
    <mergeCell ref="A13:F13"/>
    <mergeCell ref="A14:F14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A16:F16"/>
    <mergeCell ref="A17:F17"/>
    <mergeCell ref="E72:F72"/>
    <mergeCell ref="E71:F71"/>
    <mergeCell ref="A71:D71"/>
    <mergeCell ref="A72:D72"/>
    <mergeCell ref="B19:C19"/>
    <mergeCell ref="B69:C69"/>
    <mergeCell ref="C18:F1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zoomScalePageLayoutView="0" workbookViewId="0" topLeftCell="A57">
      <selection activeCell="F58" sqref="F58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3.421875" style="15" customWidth="1"/>
    <col min="7" max="7" width="12.8515625" style="15" customWidth="1"/>
    <col min="8" max="16384" width="9.140625" style="15" customWidth="1"/>
  </cols>
  <sheetData>
    <row r="1" spans="1:7" ht="12.75">
      <c r="A1" s="121"/>
      <c r="B1" s="63"/>
      <c r="C1" s="63"/>
      <c r="D1" s="63"/>
      <c r="E1" s="122"/>
      <c r="F1" s="121"/>
      <c r="G1" s="121"/>
    </row>
    <row r="2" spans="5:7" ht="12.75">
      <c r="E2" s="169" t="s">
        <v>100</v>
      </c>
      <c r="F2" s="170"/>
      <c r="G2" s="170"/>
    </row>
    <row r="3" spans="5:7" ht="12.75">
      <c r="E3" s="171" t="s">
        <v>128</v>
      </c>
      <c r="F3" s="172"/>
      <c r="G3" s="172"/>
    </row>
    <row r="5" spans="1:7" ht="12.75">
      <c r="A5" s="160" t="s">
        <v>98</v>
      </c>
      <c r="B5" s="161"/>
      <c r="C5" s="161"/>
      <c r="D5" s="161"/>
      <c r="E5" s="161"/>
      <c r="F5" s="173"/>
      <c r="G5" s="173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59" t="s">
        <v>177</v>
      </c>
      <c r="B7" s="166"/>
      <c r="C7" s="166"/>
      <c r="D7" s="166"/>
      <c r="E7" s="166"/>
      <c r="F7" s="173"/>
      <c r="G7" s="173"/>
    </row>
    <row r="8" spans="1:7" ht="12.75">
      <c r="A8" s="159" t="s">
        <v>129</v>
      </c>
      <c r="B8" s="166"/>
      <c r="C8" s="166"/>
      <c r="D8" s="166"/>
      <c r="E8" s="166"/>
      <c r="F8" s="173"/>
      <c r="G8" s="173"/>
    </row>
    <row r="9" spans="1:7" ht="12.75" customHeight="1">
      <c r="A9" s="159" t="s">
        <v>123</v>
      </c>
      <c r="B9" s="166"/>
      <c r="C9" s="166"/>
      <c r="D9" s="166"/>
      <c r="E9" s="166"/>
      <c r="F9" s="173"/>
      <c r="G9" s="173"/>
    </row>
    <row r="10" spans="1:7" ht="12.75">
      <c r="A10" s="141" t="s">
        <v>130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77"/>
      <c r="B12" s="173"/>
      <c r="C12" s="173"/>
      <c r="D12" s="173"/>
      <c r="E12" s="173"/>
    </row>
    <row r="13" spans="1:7" ht="12.75">
      <c r="A13" s="178" t="s">
        <v>1</v>
      </c>
      <c r="B13" s="179"/>
      <c r="C13" s="179"/>
      <c r="D13" s="179"/>
      <c r="E13" s="179"/>
      <c r="F13" s="180"/>
      <c r="G13" s="180"/>
    </row>
    <row r="14" spans="1:7" ht="12.75">
      <c r="A14" s="160" t="s">
        <v>179</v>
      </c>
      <c r="B14" s="161"/>
      <c r="C14" s="161"/>
      <c r="D14" s="161"/>
      <c r="E14" s="161"/>
      <c r="F14" s="162"/>
      <c r="G14" s="162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59" t="s">
        <v>180</v>
      </c>
      <c r="B16" s="163"/>
      <c r="C16" s="163"/>
      <c r="D16" s="163"/>
      <c r="E16" s="163"/>
      <c r="F16" s="164"/>
      <c r="G16" s="164"/>
    </row>
    <row r="17" spans="1:7" ht="12.75">
      <c r="A17" s="159" t="s">
        <v>4</v>
      </c>
      <c r="B17" s="159"/>
      <c r="C17" s="159"/>
      <c r="D17" s="159"/>
      <c r="E17" s="159"/>
      <c r="F17" s="164"/>
      <c r="G17" s="164"/>
    </row>
    <row r="18" spans="1:7" ht="12.75" customHeight="1">
      <c r="A18" s="11"/>
      <c r="B18" s="13"/>
      <c r="C18" s="13"/>
      <c r="D18" s="151" t="s">
        <v>178</v>
      </c>
      <c r="E18" s="151"/>
      <c r="F18" s="151"/>
      <c r="G18" s="151"/>
    </row>
    <row r="19" spans="1:7" ht="67.5" customHeight="1">
      <c r="A19" s="3" t="s">
        <v>5</v>
      </c>
      <c r="B19" s="183" t="s">
        <v>6</v>
      </c>
      <c r="C19" s="184"/>
      <c r="D19" s="185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7">
        <f>SUM(F21,F27)</f>
        <v>1266668.7699999998</v>
      </c>
      <c r="G20" s="137">
        <f>SUM(G21,G27)</f>
        <v>1283353.47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7">
        <v>4749.2</v>
      </c>
      <c r="G21" s="137">
        <v>6510.8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37"/>
      <c r="G22" s="137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37">
        <v>4749.2</v>
      </c>
      <c r="G23" s="137">
        <v>6510.8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37"/>
      <c r="G24" s="137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37"/>
      <c r="G25" s="137"/>
    </row>
    <row r="26" spans="1:7" s="16" customFormat="1" ht="12.75" customHeight="1">
      <c r="A26" s="128" t="s">
        <v>97</v>
      </c>
      <c r="B26" s="10"/>
      <c r="C26" s="37" t="s">
        <v>85</v>
      </c>
      <c r="D26" s="38"/>
      <c r="E26" s="66"/>
      <c r="F26" s="137"/>
      <c r="G26" s="137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37">
        <f>SUM(F29,F32,F33,F35,F36,F30,F37)</f>
        <v>1261919.5699999998</v>
      </c>
      <c r="G27" s="137">
        <f>SUM(G29,G32,G33,G35,G36,G30,G37)</f>
        <v>1276842.67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37"/>
      <c r="G28" s="137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37">
        <v>1060078.91</v>
      </c>
      <c r="G29" s="137">
        <v>1067909.42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37">
        <v>0</v>
      </c>
      <c r="G30" s="137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37"/>
      <c r="G31" s="137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37">
        <v>71117.92</v>
      </c>
      <c r="G32" s="137">
        <v>72392.31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37">
        <v>35338.14</v>
      </c>
      <c r="G33" s="137">
        <v>37076.04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37"/>
      <c r="G34" s="137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37">
        <v>44646.55</v>
      </c>
      <c r="G35" s="137">
        <v>99464.9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37">
        <v>50738.05</v>
      </c>
      <c r="G36" s="137"/>
    </row>
    <row r="37" spans="1:7" s="16" customFormat="1" ht="12.75" customHeight="1">
      <c r="A37" s="36" t="s">
        <v>38</v>
      </c>
      <c r="B37" s="10"/>
      <c r="C37" s="64" t="s">
        <v>159</v>
      </c>
      <c r="D37" s="43"/>
      <c r="E37" s="66"/>
      <c r="F37" s="137"/>
      <c r="G37" s="137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37"/>
      <c r="G38" s="137"/>
    </row>
    <row r="39" spans="1:7" s="132" customFormat="1" ht="12.75" customHeight="1">
      <c r="A39" s="80" t="s">
        <v>48</v>
      </c>
      <c r="B39" s="6" t="s">
        <v>170</v>
      </c>
      <c r="C39" s="6"/>
      <c r="D39" s="84"/>
      <c r="E39" s="134"/>
      <c r="F39" s="138"/>
      <c r="G39" s="138"/>
    </row>
    <row r="40" spans="1:7" s="16" customFormat="1" ht="12.75" customHeight="1">
      <c r="A40" s="1" t="s">
        <v>49</v>
      </c>
      <c r="B40" s="17" t="s">
        <v>166</v>
      </c>
      <c r="C40" s="45"/>
      <c r="D40" s="18"/>
      <c r="E40" s="65"/>
      <c r="F40" s="137"/>
      <c r="G40" s="137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66"/>
      <c r="F41" s="137">
        <f>SUM(F44,F48,F49,F57)</f>
        <v>113978.50000000001</v>
      </c>
      <c r="G41" s="137">
        <f>SUM(G44,G48,G49,G57)</f>
        <v>130171.85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66"/>
      <c r="F42" s="137">
        <v>5568.26</v>
      </c>
      <c r="G42" s="137">
        <v>28427.65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37"/>
      <c r="G43" s="137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7">
        <v>5568.26</v>
      </c>
      <c r="G44" s="137">
        <v>28427.65</v>
      </c>
    </row>
    <row r="45" spans="1:7" s="16" customFormat="1" ht="15.75">
      <c r="A45" s="25" t="s">
        <v>16</v>
      </c>
      <c r="B45" s="40"/>
      <c r="C45" s="67" t="s">
        <v>133</v>
      </c>
      <c r="D45" s="68"/>
      <c r="E45" s="65"/>
      <c r="F45" s="137"/>
      <c r="G45" s="137"/>
    </row>
    <row r="46" spans="1:7" s="16" customFormat="1" ht="15.75">
      <c r="A46" s="25" t="s">
        <v>18</v>
      </c>
      <c r="B46" s="40"/>
      <c r="C46" s="67" t="s">
        <v>151</v>
      </c>
      <c r="D46" s="68"/>
      <c r="E46" s="65"/>
      <c r="F46" s="137"/>
      <c r="G46" s="137"/>
    </row>
    <row r="47" spans="1:7" s="16" customFormat="1" ht="12.75" customHeight="1">
      <c r="A47" s="25" t="s">
        <v>97</v>
      </c>
      <c r="B47" s="47"/>
      <c r="C47" s="186" t="s">
        <v>168</v>
      </c>
      <c r="D47" s="168"/>
      <c r="E47" s="65"/>
      <c r="F47" s="137"/>
      <c r="G47" s="137"/>
    </row>
    <row r="48" spans="1:7" s="16" customFormat="1" ht="12.75" customHeight="1">
      <c r="A48" s="80" t="s">
        <v>19</v>
      </c>
      <c r="B48" s="95" t="s">
        <v>122</v>
      </c>
      <c r="C48" s="77"/>
      <c r="D48" s="96"/>
      <c r="E48" s="66"/>
      <c r="F48" s="137">
        <v>178.56</v>
      </c>
      <c r="G48" s="137"/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66"/>
      <c r="F49" s="137">
        <f>SUM(F50:F55)</f>
        <v>106935.05</v>
      </c>
      <c r="G49" s="137">
        <v>100516.01</v>
      </c>
    </row>
    <row r="50" spans="1:7" s="16" customFormat="1" ht="12.75" customHeight="1">
      <c r="A50" s="25" t="s">
        <v>41</v>
      </c>
      <c r="B50" s="74"/>
      <c r="C50" s="129" t="s">
        <v>87</v>
      </c>
      <c r="D50" s="76"/>
      <c r="E50" s="66"/>
      <c r="F50" s="137"/>
      <c r="G50" s="137"/>
    </row>
    <row r="51" spans="1:7" s="16" customFormat="1" ht="12.75" customHeight="1">
      <c r="A51" s="130" t="s">
        <v>42</v>
      </c>
      <c r="B51" s="40"/>
      <c r="C51" s="67" t="s">
        <v>54</v>
      </c>
      <c r="D51" s="41"/>
      <c r="E51" s="89"/>
      <c r="F51" s="139"/>
      <c r="G51" s="139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37"/>
      <c r="G52" s="137"/>
    </row>
    <row r="53" spans="1:7" s="16" customFormat="1" ht="12.75" customHeight="1">
      <c r="A53" s="25" t="s">
        <v>44</v>
      </c>
      <c r="B53" s="40"/>
      <c r="C53" s="186" t="s">
        <v>94</v>
      </c>
      <c r="D53" s="168"/>
      <c r="E53" s="70"/>
      <c r="F53" s="137">
        <v>3661.77</v>
      </c>
      <c r="G53" s="137">
        <v>2159.01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37">
        <v>100138.18</v>
      </c>
      <c r="G54" s="137">
        <v>98283.52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37">
        <v>3135.1</v>
      </c>
      <c r="G55" s="137">
        <v>73.48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37"/>
      <c r="G56" s="137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/>
      <c r="F57" s="137">
        <v>1296.63</v>
      </c>
      <c r="G57" s="137">
        <v>1228.19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7">
        <f>SUM(F20,F41)</f>
        <v>1380647.2699999998</v>
      </c>
      <c r="G58" s="137">
        <f>SUM(G20,G41)</f>
        <v>1413525.32</v>
      </c>
    </row>
    <row r="59" spans="1:7" s="16" customFormat="1" ht="12.75" customHeight="1">
      <c r="A59" s="1" t="s">
        <v>61</v>
      </c>
      <c r="B59" s="17" t="s">
        <v>62</v>
      </c>
      <c r="C59" s="17"/>
      <c r="D59" s="118"/>
      <c r="E59" s="66"/>
      <c r="F59" s="137">
        <f>SUM(F60:F63)</f>
        <v>1276160.8900000001</v>
      </c>
      <c r="G59" s="137">
        <f>SUM(G60:G63)</f>
        <v>1313565.16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37">
        <v>187462.37</v>
      </c>
      <c r="G60" s="137">
        <v>189617.65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20"/>
      <c r="F61" s="140">
        <v>1028090.17</v>
      </c>
      <c r="G61" s="140">
        <v>1059125.75</v>
      </c>
    </row>
    <row r="62" spans="1:7" s="16" customFormat="1" ht="12.75" customHeight="1">
      <c r="A62" s="44" t="s">
        <v>39</v>
      </c>
      <c r="B62" s="181" t="s">
        <v>116</v>
      </c>
      <c r="C62" s="182"/>
      <c r="D62" s="150"/>
      <c r="E62" s="66"/>
      <c r="F62" s="137">
        <v>59939.98</v>
      </c>
      <c r="G62" s="137">
        <v>63917.89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37">
        <v>668.37</v>
      </c>
      <c r="G63" s="137">
        <v>903.87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7">
        <f>F69</f>
        <v>100228.82</v>
      </c>
      <c r="G64" s="137">
        <f>G69</f>
        <v>98426.13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37"/>
      <c r="G65" s="137"/>
    </row>
    <row r="66" spans="1:7" s="16" customFormat="1" ht="15.75">
      <c r="A66" s="36" t="s">
        <v>13</v>
      </c>
      <c r="B66" s="57"/>
      <c r="C66" s="64" t="s">
        <v>106</v>
      </c>
      <c r="D66" s="73"/>
      <c r="E66" s="70"/>
      <c r="F66" s="137"/>
      <c r="G66" s="137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37"/>
      <c r="G67" s="137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37"/>
      <c r="G68" s="137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138">
        <f>SUM(F80,F82,F83,F8,F77,F81)</f>
        <v>100228.82</v>
      </c>
      <c r="G69" s="138">
        <v>98426.13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37"/>
      <c r="G70" s="137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37"/>
      <c r="G71" s="137"/>
    </row>
    <row r="72" spans="1:7" s="16" customFormat="1" ht="15.75">
      <c r="A72" s="36" t="s">
        <v>25</v>
      </c>
      <c r="B72" s="57"/>
      <c r="C72" s="64" t="s">
        <v>107</v>
      </c>
      <c r="D72" s="73"/>
      <c r="E72" s="70"/>
      <c r="F72" s="137"/>
      <c r="G72" s="137"/>
    </row>
    <row r="73" spans="1:7" s="16" customFormat="1" ht="15.75">
      <c r="A73" s="127" t="s">
        <v>27</v>
      </c>
      <c r="B73" s="74"/>
      <c r="C73" s="75" t="s">
        <v>89</v>
      </c>
      <c r="D73" s="76"/>
      <c r="E73" s="70"/>
      <c r="F73" s="137"/>
      <c r="G73" s="137"/>
    </row>
    <row r="74" spans="1:7" s="16" customFormat="1" ht="15.75">
      <c r="A74" s="44" t="s">
        <v>29</v>
      </c>
      <c r="B74" s="37"/>
      <c r="C74" s="37" t="s">
        <v>90</v>
      </c>
      <c r="D74" s="38"/>
      <c r="E74" s="125"/>
      <c r="F74" s="137"/>
      <c r="G74" s="137"/>
    </row>
    <row r="75" spans="1:7" s="16" customFormat="1" ht="12.75" customHeight="1">
      <c r="A75" s="131" t="s">
        <v>31</v>
      </c>
      <c r="B75" s="82"/>
      <c r="C75" s="126" t="s">
        <v>108</v>
      </c>
      <c r="D75" s="88"/>
      <c r="E75" s="66"/>
      <c r="F75" s="137"/>
      <c r="G75" s="137"/>
    </row>
    <row r="76" spans="1:7" s="16" customFormat="1" ht="12.75" customHeight="1">
      <c r="A76" s="25" t="s">
        <v>162</v>
      </c>
      <c r="B76" s="40"/>
      <c r="C76" s="41"/>
      <c r="D76" s="68" t="s">
        <v>72</v>
      </c>
      <c r="E76" s="70"/>
      <c r="F76" s="137"/>
      <c r="G76" s="137"/>
    </row>
    <row r="77" spans="1:7" s="16" customFormat="1" ht="12.75" customHeight="1">
      <c r="A77" s="25" t="s">
        <v>163</v>
      </c>
      <c r="B77" s="40"/>
      <c r="C77" s="41"/>
      <c r="D77" s="68" t="s">
        <v>73</v>
      </c>
      <c r="E77" s="65"/>
      <c r="F77" s="137"/>
      <c r="G77" s="137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37"/>
      <c r="G78" s="137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37"/>
      <c r="G79" s="137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37">
        <v>2102.71</v>
      </c>
      <c r="G80" s="137">
        <v>203.26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37">
        <v>158.26</v>
      </c>
      <c r="G81" s="137">
        <v>112.41</v>
      </c>
    </row>
    <row r="82" spans="1:7" s="16" customFormat="1" ht="12.75" customHeight="1">
      <c r="A82" s="36" t="s">
        <v>161</v>
      </c>
      <c r="B82" s="40"/>
      <c r="C82" s="67" t="s">
        <v>96</v>
      </c>
      <c r="D82" s="68"/>
      <c r="E82" s="70"/>
      <c r="F82" s="137">
        <v>97967.85</v>
      </c>
      <c r="G82" s="137">
        <v>74581.52</v>
      </c>
    </row>
    <row r="83" spans="1:7" s="16" customFormat="1" ht="12.75" customHeight="1">
      <c r="A83" s="36" t="s">
        <v>164</v>
      </c>
      <c r="B83" s="10"/>
      <c r="C83" s="64" t="s">
        <v>77</v>
      </c>
      <c r="D83" s="43"/>
      <c r="E83" s="71"/>
      <c r="F83" s="137"/>
      <c r="G83" s="137">
        <v>142.6</v>
      </c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7">
        <v>4257.56</v>
      </c>
      <c r="G84" s="137">
        <v>1534.03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37"/>
      <c r="G85" s="137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37"/>
      <c r="G86" s="137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37"/>
      <c r="G87" s="137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37"/>
      <c r="G88" s="137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37"/>
      <c r="G89" s="137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37">
        <v>4257.56</v>
      </c>
      <c r="G90" s="137">
        <v>1534.03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/>
      <c r="F91" s="137">
        <v>2723.53</v>
      </c>
      <c r="G91" s="137">
        <v>-2971.7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/>
      <c r="F92" s="137">
        <v>1534.03</v>
      </c>
      <c r="G92" s="137">
        <v>4505.73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37"/>
      <c r="G93" s="137"/>
    </row>
    <row r="94" spans="1:7" s="16" customFormat="1" ht="25.5" customHeight="1">
      <c r="A94" s="1"/>
      <c r="B94" s="149" t="s">
        <v>136</v>
      </c>
      <c r="C94" s="167"/>
      <c r="D94" s="168"/>
      <c r="E94" s="66"/>
      <c r="F94" s="137">
        <f>SUM(F59,F69,F90)</f>
        <v>1380647.2700000003</v>
      </c>
      <c r="G94" s="137">
        <f>SUM(G59,G69,G90)</f>
        <v>1413525.32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57" t="s">
        <v>173</v>
      </c>
      <c r="B96" s="158"/>
      <c r="C96" s="158"/>
      <c r="D96" s="158"/>
      <c r="E96" s="158"/>
      <c r="F96" s="165" t="s">
        <v>174</v>
      </c>
      <c r="G96" s="166"/>
    </row>
    <row r="97" spans="1:7" s="16" customFormat="1" ht="12.75">
      <c r="A97" s="159" t="s">
        <v>154</v>
      </c>
      <c r="B97" s="159"/>
      <c r="C97" s="159"/>
      <c r="D97" s="159"/>
      <c r="E97" s="159"/>
      <c r="F97" s="159"/>
      <c r="G97" s="159"/>
    </row>
    <row r="98" spans="1:7" s="16" customFormat="1" ht="12.75">
      <c r="A98" s="101"/>
      <c r="B98" s="101"/>
      <c r="C98" s="101"/>
      <c r="D98" s="101"/>
      <c r="E98" s="102"/>
      <c r="F98" s="13"/>
      <c r="G98" s="13"/>
    </row>
    <row r="99" s="16" customFormat="1" ht="12.75"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sheetProtection/>
  <mergeCells count="22">
    <mergeCell ref="A12:E12"/>
    <mergeCell ref="A13:G13"/>
    <mergeCell ref="B62:D62"/>
    <mergeCell ref="B19:D19"/>
    <mergeCell ref="C47:D47"/>
    <mergeCell ref="C53:D53"/>
    <mergeCell ref="E2:G2"/>
    <mergeCell ref="E3:G3"/>
    <mergeCell ref="A7:G7"/>
    <mergeCell ref="A8:G8"/>
    <mergeCell ref="A5:G6"/>
    <mergeCell ref="A10:G11"/>
    <mergeCell ref="A9:G9"/>
    <mergeCell ref="A96:E96"/>
    <mergeCell ref="A97:E97"/>
    <mergeCell ref="A14:G14"/>
    <mergeCell ref="A16:G16"/>
    <mergeCell ref="A17:G17"/>
    <mergeCell ref="D18:G18"/>
    <mergeCell ref="F96:G96"/>
    <mergeCell ref="F97:G97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4">
      <selection activeCell="E1" sqref="E1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2"/>
    </row>
    <row r="2" spans="5:7" ht="12.75">
      <c r="E2" s="171" t="s">
        <v>100</v>
      </c>
      <c r="F2" s="172"/>
      <c r="G2" s="172"/>
    </row>
    <row r="3" spans="5:7" ht="12.75">
      <c r="E3" s="171" t="s">
        <v>137</v>
      </c>
      <c r="F3" s="172"/>
      <c r="G3" s="172"/>
    </row>
    <row r="5" spans="1:7" ht="12.75">
      <c r="A5" s="160" t="s">
        <v>99</v>
      </c>
      <c r="B5" s="161"/>
      <c r="C5" s="161"/>
      <c r="D5" s="161"/>
      <c r="E5" s="161"/>
      <c r="F5" s="173"/>
      <c r="G5" s="173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59" t="s">
        <v>0</v>
      </c>
      <c r="B7" s="166"/>
      <c r="C7" s="166"/>
      <c r="D7" s="166"/>
      <c r="E7" s="166"/>
      <c r="F7" s="173"/>
      <c r="G7" s="173"/>
    </row>
    <row r="8" spans="1:7" ht="12.75">
      <c r="A8" s="159" t="s">
        <v>138</v>
      </c>
      <c r="B8" s="166"/>
      <c r="C8" s="166"/>
      <c r="D8" s="166"/>
      <c r="E8" s="166"/>
      <c r="F8" s="173"/>
      <c r="G8" s="173"/>
    </row>
    <row r="9" spans="1:7" ht="12.75" customHeight="1">
      <c r="A9" s="159" t="s">
        <v>124</v>
      </c>
      <c r="B9" s="166"/>
      <c r="C9" s="166"/>
      <c r="D9" s="166"/>
      <c r="E9" s="166"/>
      <c r="F9" s="173"/>
      <c r="G9" s="173"/>
    </row>
    <row r="10" spans="1:7" ht="12.75">
      <c r="A10" s="141" t="s">
        <v>152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77"/>
      <c r="B12" s="173"/>
      <c r="C12" s="173"/>
      <c r="D12" s="173"/>
      <c r="E12" s="173"/>
    </row>
    <row r="13" spans="1:7" ht="12.75">
      <c r="A13" s="160" t="s">
        <v>1</v>
      </c>
      <c r="B13" s="161"/>
      <c r="C13" s="161"/>
      <c r="D13" s="161"/>
      <c r="E13" s="161"/>
      <c r="F13" s="162"/>
      <c r="G13" s="162"/>
    </row>
    <row r="14" spans="1:7" ht="12.75">
      <c r="A14" s="160" t="s">
        <v>2</v>
      </c>
      <c r="B14" s="161"/>
      <c r="C14" s="161"/>
      <c r="D14" s="161"/>
      <c r="E14" s="161"/>
      <c r="F14" s="162"/>
      <c r="G14" s="162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59" t="s">
        <v>3</v>
      </c>
      <c r="B16" s="166"/>
      <c r="C16" s="166"/>
      <c r="D16" s="166"/>
      <c r="E16" s="166"/>
      <c r="F16" s="173"/>
      <c r="G16" s="173"/>
    </row>
    <row r="17" spans="1:7" ht="12.75">
      <c r="A17" s="159" t="s">
        <v>4</v>
      </c>
      <c r="B17" s="159"/>
      <c r="C17" s="159"/>
      <c r="D17" s="159"/>
      <c r="E17" s="159"/>
      <c r="F17" s="173"/>
      <c r="G17" s="173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9" t="s">
        <v>139</v>
      </c>
      <c r="C19" s="189"/>
      <c r="D19" s="189"/>
      <c r="E19" s="190"/>
      <c r="F19" s="190"/>
      <c r="G19" s="190"/>
    </row>
    <row r="20" spans="1:7" ht="67.5" customHeight="1">
      <c r="A20" s="3" t="s">
        <v>5</v>
      </c>
      <c r="B20" s="194" t="s">
        <v>6</v>
      </c>
      <c r="C20" s="195"/>
      <c r="D20" s="196"/>
      <c r="E20" s="103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32" customFormat="1" ht="12.75" customHeight="1">
      <c r="A47" s="80" t="s">
        <v>48</v>
      </c>
      <c r="B47" s="95" t="s">
        <v>170</v>
      </c>
      <c r="C47" s="77"/>
      <c r="D47" s="96"/>
      <c r="E47" s="134"/>
      <c r="F47" s="85"/>
      <c r="G47" s="85"/>
    </row>
    <row r="48" spans="1:7" s="16" customFormat="1" ht="12.75" customHeight="1">
      <c r="A48" s="1" t="s">
        <v>49</v>
      </c>
      <c r="B48" s="17" t="s">
        <v>165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86" t="s">
        <v>167</v>
      </c>
      <c r="D51" s="168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168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5"/>
      <c r="C55" s="116" t="s">
        <v>87</v>
      </c>
      <c r="D55" s="117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86" t="s">
        <v>94</v>
      </c>
      <c r="D58" s="168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86" t="s">
        <v>88</v>
      </c>
      <c r="D59" s="197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8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91" t="s">
        <v>64</v>
      </c>
      <c r="C66" s="192"/>
      <c r="D66" s="193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9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161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49" t="s">
        <v>148</v>
      </c>
      <c r="C93" s="167"/>
      <c r="D93" s="168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58" t="s">
        <v>156</v>
      </c>
      <c r="B95" s="158"/>
      <c r="C95" s="158"/>
      <c r="D95" s="158"/>
      <c r="E95" s="158"/>
      <c r="F95" s="166" t="s">
        <v>127</v>
      </c>
      <c r="G95" s="166"/>
    </row>
    <row r="96" spans="1:7" s="16" customFormat="1" ht="12.75">
      <c r="A96" s="187" t="s">
        <v>155</v>
      </c>
      <c r="B96" s="187"/>
      <c r="C96" s="187"/>
      <c r="D96" s="187"/>
      <c r="E96" s="187"/>
      <c r="F96" s="159" t="s">
        <v>126</v>
      </c>
      <c r="G96" s="159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>
      <c r="A98" s="99"/>
      <c r="B98" s="158"/>
      <c r="C98" s="158"/>
      <c r="D98" s="158"/>
      <c r="E98" s="100"/>
      <c r="F98" s="158"/>
      <c r="G98" s="158"/>
    </row>
    <row r="99" spans="1:7" s="16" customFormat="1" ht="25.5" customHeight="1">
      <c r="A99" s="187"/>
      <c r="B99" s="187"/>
      <c r="C99" s="188"/>
      <c r="D99" s="188"/>
      <c r="E99" s="187"/>
      <c r="F99" s="187"/>
      <c r="G99" s="187"/>
    </row>
    <row r="100" spans="1:5" s="16" customFormat="1" ht="12.75">
      <c r="A100" s="188"/>
      <c r="B100" s="188"/>
      <c r="C100" s="188"/>
      <c r="D100" s="188"/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7:G7"/>
    <mergeCell ref="A8:G8"/>
    <mergeCell ref="A5:G6"/>
    <mergeCell ref="A9:G9"/>
    <mergeCell ref="A12:E12"/>
    <mergeCell ref="A10:G11"/>
    <mergeCell ref="B93:D93"/>
    <mergeCell ref="A16:G16"/>
    <mergeCell ref="A17:G17"/>
    <mergeCell ref="B19:G19"/>
    <mergeCell ref="B66:D66"/>
    <mergeCell ref="B20:D20"/>
    <mergeCell ref="C51:D51"/>
    <mergeCell ref="C59:D59"/>
    <mergeCell ref="C58:D58"/>
    <mergeCell ref="E99:G99"/>
    <mergeCell ref="A99:D100"/>
    <mergeCell ref="F98:G98"/>
    <mergeCell ref="F95:G95"/>
    <mergeCell ref="F96:G96"/>
    <mergeCell ref="B98:D98"/>
    <mergeCell ref="A96:E96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Plausiniene</cp:lastModifiedBy>
  <cp:lastPrinted>2023-04-13T11:03:33Z</cp:lastPrinted>
  <dcterms:created xsi:type="dcterms:W3CDTF">2009-07-20T14:30:53Z</dcterms:created>
  <dcterms:modified xsi:type="dcterms:W3CDTF">2023-04-13T11:33:42Z</dcterms:modified>
  <cp:category/>
  <cp:version/>
  <cp:contentType/>
  <cp:contentStatus/>
</cp:coreProperties>
</file>